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6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4" i="1"/>
  <c r="G10" s="1"/>
  <c r="F10" s="1"/>
  <c r="F9" s="1"/>
  <c r="G43"/>
  <c r="F47"/>
  <c r="G47"/>
  <c r="F49"/>
  <c r="G48"/>
  <c r="F55" l="1"/>
  <c r="F54" s="1"/>
  <c r="L54"/>
  <c r="K54"/>
  <c r="J54"/>
  <c r="I54"/>
  <c r="H54"/>
  <c r="G54"/>
  <c r="L53"/>
  <c r="K53"/>
  <c r="J53"/>
  <c r="I53"/>
  <c r="H53"/>
  <c r="G53"/>
  <c r="F53"/>
  <c r="L52"/>
  <c r="K52"/>
  <c r="J52"/>
  <c r="I52"/>
  <c r="F52" s="1"/>
  <c r="L51"/>
  <c r="K51"/>
  <c r="K50" s="1"/>
  <c r="J51"/>
  <c r="J50" s="1"/>
  <c r="I51"/>
  <c r="I50" s="1"/>
  <c r="H51"/>
  <c r="G51"/>
  <c r="G50" s="1"/>
  <c r="L50"/>
  <c r="H50"/>
  <c r="F51" l="1"/>
  <c r="F50" s="1"/>
  <c r="H11"/>
  <c r="I11"/>
  <c r="J11"/>
  <c r="K11"/>
  <c r="L11"/>
  <c r="G11"/>
  <c r="H13"/>
  <c r="I13"/>
  <c r="J13"/>
  <c r="K13"/>
  <c r="L13"/>
  <c r="F15"/>
  <c r="H15"/>
  <c r="I15"/>
  <c r="J15"/>
  <c r="K15"/>
  <c r="L15"/>
  <c r="H14"/>
  <c r="I14"/>
  <c r="J14"/>
  <c r="K14"/>
  <c r="L14"/>
  <c r="G15"/>
  <c r="G14"/>
  <c r="G13" s="1"/>
  <c r="F21"/>
  <c r="F20"/>
  <c r="F19" s="1"/>
  <c r="L19"/>
  <c r="K19"/>
  <c r="J19"/>
  <c r="I19"/>
  <c r="H19"/>
  <c r="G19"/>
  <c r="G16"/>
  <c r="H16"/>
  <c r="I16"/>
  <c r="J16"/>
  <c r="K16"/>
  <c r="L16"/>
  <c r="F16"/>
  <c r="F18"/>
  <c r="F17"/>
  <c r="F28"/>
  <c r="F14" l="1"/>
  <c r="F13" s="1"/>
  <c r="H43"/>
  <c r="I43"/>
  <c r="J43"/>
  <c r="K43"/>
  <c r="L43"/>
  <c r="J24"/>
  <c r="J10" s="1"/>
  <c r="J9" l="1"/>
  <c r="J25"/>
  <c r="H25" l="1"/>
  <c r="F48"/>
  <c r="L47"/>
  <c r="K47"/>
  <c r="J47"/>
  <c r="I47"/>
  <c r="H47"/>
  <c r="L46"/>
  <c r="K46"/>
  <c r="J46"/>
  <c r="I46"/>
  <c r="H46"/>
  <c r="G46"/>
  <c r="L45"/>
  <c r="K45"/>
  <c r="J45"/>
  <c r="I45"/>
  <c r="L44"/>
  <c r="K44"/>
  <c r="J44"/>
  <c r="I44"/>
  <c r="H44"/>
  <c r="F42"/>
  <c r="F41"/>
  <c r="F40"/>
  <c r="L39"/>
  <c r="K39"/>
  <c r="J39"/>
  <c r="I39"/>
  <c r="H39"/>
  <c r="G39"/>
  <c r="L38"/>
  <c r="K38"/>
  <c r="J38"/>
  <c r="I38"/>
  <c r="H38"/>
  <c r="G38"/>
  <c r="L37"/>
  <c r="K37"/>
  <c r="J37"/>
  <c r="I37"/>
  <c r="H37"/>
  <c r="G37"/>
  <c r="L36"/>
  <c r="K36"/>
  <c r="K10" s="1"/>
  <c r="K9" s="1"/>
  <c r="I36"/>
  <c r="I10" s="1"/>
  <c r="I9" s="1"/>
  <c r="H36"/>
  <c r="G36"/>
  <c r="F34"/>
  <c r="F33"/>
  <c r="F32"/>
  <c r="L31"/>
  <c r="K31"/>
  <c r="J31"/>
  <c r="I31"/>
  <c r="H31"/>
  <c r="G31"/>
  <c r="F30"/>
  <c r="F29"/>
  <c r="L27"/>
  <c r="K27"/>
  <c r="J27"/>
  <c r="I27"/>
  <c r="H27"/>
  <c r="G27"/>
  <c r="L26"/>
  <c r="K26"/>
  <c r="J26"/>
  <c r="I26"/>
  <c r="H26"/>
  <c r="G26"/>
  <c r="L25"/>
  <c r="I25"/>
  <c r="G25"/>
  <c r="L24"/>
  <c r="I24"/>
  <c r="H24"/>
  <c r="H10" s="1"/>
  <c r="H9" s="1"/>
  <c r="G24"/>
  <c r="K23"/>
  <c r="L10" l="1"/>
  <c r="L9" s="1"/>
  <c r="G9"/>
  <c r="I35"/>
  <c r="L23"/>
  <c r="J23"/>
  <c r="F44"/>
  <c r="F43" s="1"/>
  <c r="G23"/>
  <c r="F27"/>
  <c r="F46"/>
  <c r="F31"/>
  <c r="F26"/>
  <c r="F24"/>
  <c r="I23"/>
  <c r="F37"/>
  <c r="K35"/>
  <c r="F38"/>
  <c r="F45"/>
  <c r="G35"/>
  <c r="F36"/>
  <c r="L35"/>
  <c r="F39"/>
  <c r="J35"/>
  <c r="F25"/>
  <c r="H23"/>
  <c r="H35"/>
  <c r="F23" l="1"/>
  <c r="F35"/>
  <c r="F11"/>
</calcChain>
</file>

<file path=xl/sharedStrings.xml><?xml version="1.0" encoding="utf-8"?>
<sst xmlns="http://schemas.openxmlformats.org/spreadsheetml/2006/main" count="113" uniqueCount="55">
  <si>
    <t xml:space="preserve">ПРИЛОЖЕНИЕ №3
к муниципальной программе
«Развитие культуры и искусства  города Димитровграда
Ульяновской области»
</t>
  </si>
  <si>
    <t xml:space="preserve">ФИНАНСОВОЕ ОБЕСПЕЧЕНИЕ  </t>
  </si>
  <si>
    <t>N п/п</t>
  </si>
  <si>
    <t>Наименования муниципальной программы, структурного элемента, мероприятия</t>
  </si>
  <si>
    <t>Ответственные исполнители мероприятия</t>
  </si>
  <si>
    <t>Источник финансового обеспечения реализации муниципальной программы, структурного элемента, мероприятия</t>
  </si>
  <si>
    <t>Код целевой статьи расходов</t>
  </si>
  <si>
    <t>Объем финансового обеспечения реализации муниципальной программы, структурного элемента, мероприятия по годам реализации, тыс. руб.</t>
  </si>
  <si>
    <t>всего</t>
  </si>
  <si>
    <t>Всего, в том числе:</t>
  </si>
  <si>
    <t>дополнительные средства в виде платежей, взносов, безвозмездных перечислений</t>
  </si>
  <si>
    <r>
      <t xml:space="preserve">бюджетные ассигнования областного бюджета </t>
    </r>
    <r>
      <rPr>
        <sz val="11"/>
        <color theme="1"/>
        <rFont val="Times New Roman"/>
        <family val="1"/>
        <charset val="204"/>
      </rPr>
      <t xml:space="preserve"> Ульяновской области</t>
    </r>
    <r>
      <rPr>
        <sz val="11"/>
        <color theme="1"/>
        <rFont val="Calibri"/>
        <family val="2"/>
        <charset val="204"/>
      </rPr>
      <t xml:space="preserve">
</t>
    </r>
  </si>
  <si>
    <t>1.1.</t>
  </si>
  <si>
    <t>2.1.</t>
  </si>
  <si>
    <t>3.1.</t>
  </si>
  <si>
    <t>__________________________________________________________________________________</t>
  </si>
  <si>
    <t>Субсидии на финансовое обеспечение муниципального задания на оказание муниципальных услуг (выполнение работ) муниципальными бюджетными и муниципальными автономными учреждениями города Димитровграда Ульяновской области</t>
  </si>
  <si>
    <t>муниципальной программы «Развитие молодежной политики в городе Димитровграде Ульяновской области»</t>
  </si>
  <si>
    <t>Муниципальная  программа «Развитие молодежной политики в городе Димитровграде Ульяновской области»</t>
  </si>
  <si>
    <t>Мероприятия для молодежи, направленные на сохранение и укрепление традиционных российских духовно-нравственных ценностей</t>
  </si>
  <si>
    <t>Региональный проект «Социальная активность» (Ульяновская область)»</t>
  </si>
  <si>
    <t>Мероприятия, направленные на развитие волонтерского движения и объединений</t>
  </si>
  <si>
    <t>Комплекс процессных мероприятий «Обеспечение реализации муниципальной программы»</t>
  </si>
  <si>
    <t>65.4.01.00000</t>
  </si>
  <si>
    <t>65.4.01.00099</t>
  </si>
  <si>
    <t>65.0.00.00000</t>
  </si>
  <si>
    <t>65.1.00.00000</t>
  </si>
  <si>
    <t xml:space="preserve">бюджетные ассигнования бюджета города Димитровграда Ульяновской области (далее – бюджет города) </t>
  </si>
  <si>
    <t>Управление молодежной политики и культуры</t>
  </si>
  <si>
    <t xml:space="preserve">бюджет города </t>
  </si>
  <si>
    <t>бюджетные ассигнования областного бюджета Ульяновской области (далее - областной бюджет)</t>
  </si>
  <si>
    <r>
      <t xml:space="preserve"> областной бюджет</t>
    </r>
    <r>
      <rPr>
        <sz val="11"/>
        <color theme="1"/>
        <rFont val="Calibri"/>
        <family val="2"/>
        <charset val="204"/>
      </rPr>
      <t xml:space="preserve">
</t>
    </r>
  </si>
  <si>
    <t>Региональный проект "Россия - страна возможностей (Ульяновская область)", входящего в состав национального проекта "Молодежь и дети"</t>
  </si>
  <si>
    <t xml:space="preserve">Реализация программы комплексного развития молодежной политики в субъектах Российской Федерации "Регион для молодых"
</t>
  </si>
  <si>
    <t xml:space="preserve">Управление молодежной политики и культуры </t>
  </si>
  <si>
    <t xml:space="preserve"> бюджет города </t>
  </si>
  <si>
    <t xml:space="preserve">бюджет города  </t>
  </si>
  <si>
    <t>2.2.</t>
  </si>
  <si>
    <t>3.</t>
  </si>
  <si>
    <t>4.</t>
  </si>
  <si>
    <t>4.1.</t>
  </si>
  <si>
    <t>65.1.Ю1.00000</t>
  </si>
  <si>
    <t>65.1.Ю1.51160</t>
  </si>
  <si>
    <t>Управление молодежной политики и культуры, Комитет по ЖКК</t>
  </si>
  <si>
    <t>Направление (подпрограмма) "Поддержка молодежи"</t>
  </si>
  <si>
    <t xml:space="preserve">«ПРИЛОЖЕНИЕ №3
к муниципальной программе
«Развитие молодежной политики в городе Димитровграде Ульяновской области»
</t>
  </si>
  <si>
    <t>».</t>
  </si>
  <si>
    <t>Разработка проектно-сметной документации с проведением государственной экспертизы</t>
  </si>
  <si>
    <t>65.4.02.00376</t>
  </si>
  <si>
    <t>Комплекс процессных мероприятий "Капитальный ремонт здания по адресу: ул.Курчатова, 24а для размещения молодежного центра в г.Димитровграде"</t>
  </si>
  <si>
    <t>Региональный проект «Мы вместе  («Молодежь России») (Ульяновская область)</t>
  </si>
  <si>
    <t>Мероприятия для молодежи, направленные на воспитание гармонично развитой, патриотичной и социально ответственной личности на основе традиционных российских духовно-нравственных и культурно-исторических ценностей</t>
  </si>
  <si>
    <t>65.4.01.72110</t>
  </si>
  <si>
    <t>65.4.02.00000</t>
  </si>
  <si>
    <t xml:space="preserve">Приложение № 2 к постановлению Администрации города от 01.04.2025  № 883        
</t>
  </si>
</sst>
</file>

<file path=xl/styles.xml><?xml version="1.0" encoding="utf-8"?>
<styleSheet xmlns="http://schemas.openxmlformats.org/spreadsheetml/2006/main">
  <numFmts count="1">
    <numFmt numFmtId="164" formatCode="#,##0.00000"/>
  </numFmts>
  <fonts count="7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1" fillId="0" borderId="0" xfId="0" applyNumberFormat="1" applyFont="1"/>
    <xf numFmtId="0" fontId="2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5" fillId="0" borderId="3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top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5" fillId="0" borderId="23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13" xfId="0" applyNumberFormat="1" applyFont="1" applyBorder="1" applyAlignment="1">
      <alignment horizontal="center" wrapText="1"/>
    </xf>
    <xf numFmtId="0" fontId="4" fillId="0" borderId="14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2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8"/>
  <sheetViews>
    <sheetView tabSelected="1" view="pageBreakPreview" zoomScale="60" workbookViewId="0">
      <pane xSplit="3" ySplit="8" topLeftCell="D43" activePane="bottomRight" state="frozen"/>
      <selection pane="topRight"/>
      <selection pane="bottomLeft"/>
      <selection pane="bottomRight" activeCell="I2" sqref="I2:L2"/>
    </sheetView>
  </sheetViews>
  <sheetFormatPr defaultColWidth="9.140625" defaultRowHeight="15"/>
  <cols>
    <col min="1" max="1" width="5.42578125" customWidth="1"/>
    <col min="2" max="2" width="34" customWidth="1"/>
    <col min="3" max="3" width="23.7109375" customWidth="1"/>
    <col min="4" max="4" width="29" customWidth="1"/>
    <col min="5" max="5" width="15.85546875" style="13" customWidth="1"/>
    <col min="6" max="6" width="23" customWidth="1"/>
    <col min="7" max="12" width="15.140625" customWidth="1"/>
  </cols>
  <sheetData>
    <row r="1" spans="1:13" ht="76.5" hidden="1" customHeight="1">
      <c r="G1" s="40" t="s">
        <v>0</v>
      </c>
      <c r="H1" s="40"/>
      <c r="I1" s="40"/>
      <c r="J1" s="40"/>
      <c r="K1" s="40"/>
      <c r="L1" s="40"/>
    </row>
    <row r="2" spans="1:13" ht="50.25" customHeight="1">
      <c r="G2" s="32"/>
      <c r="H2" s="32"/>
      <c r="I2" s="41" t="s">
        <v>54</v>
      </c>
      <c r="J2" s="41"/>
      <c r="K2" s="41"/>
      <c r="L2" s="41"/>
    </row>
    <row r="3" spans="1:13" ht="76.5" customHeight="1">
      <c r="G3" s="1"/>
      <c r="H3" s="2"/>
      <c r="I3" s="41" t="s">
        <v>45</v>
      </c>
      <c r="J3" s="41"/>
      <c r="K3" s="41"/>
      <c r="L3" s="41"/>
    </row>
    <row r="4" spans="1:13" ht="42.75" customHeight="1">
      <c r="A4" s="42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3" ht="32.25" customHeight="1">
      <c r="A5" s="42" t="s">
        <v>17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3" ht="14.25" customHeight="1"/>
    <row r="7" spans="1:13" ht="62.25" customHeight="1">
      <c r="A7" s="43" t="s">
        <v>2</v>
      </c>
      <c r="B7" s="43" t="s">
        <v>3</v>
      </c>
      <c r="C7" s="43" t="s">
        <v>4</v>
      </c>
      <c r="D7" s="43" t="s">
        <v>5</v>
      </c>
      <c r="E7" s="43" t="s">
        <v>6</v>
      </c>
      <c r="F7" s="43" t="s">
        <v>7</v>
      </c>
      <c r="G7" s="44"/>
      <c r="H7" s="44"/>
      <c r="I7" s="44"/>
      <c r="J7" s="44"/>
      <c r="K7" s="44"/>
      <c r="L7" s="45"/>
    </row>
    <row r="8" spans="1:13" ht="44.25" customHeight="1">
      <c r="A8" s="47"/>
      <c r="B8" s="47"/>
      <c r="C8" s="47"/>
      <c r="D8" s="47"/>
      <c r="E8" s="46"/>
      <c r="F8" s="3" t="s">
        <v>8</v>
      </c>
      <c r="G8" s="4">
        <v>2025</v>
      </c>
      <c r="H8" s="4">
        <v>2026</v>
      </c>
      <c r="I8" s="4">
        <v>2027</v>
      </c>
      <c r="J8" s="4">
        <v>2028</v>
      </c>
      <c r="K8" s="4">
        <v>2029</v>
      </c>
      <c r="L8" s="4">
        <v>2030</v>
      </c>
    </row>
    <row r="9" spans="1:13" ht="34.5" customHeight="1">
      <c r="A9" s="43" t="s">
        <v>18</v>
      </c>
      <c r="B9" s="48"/>
      <c r="C9" s="43" t="s">
        <v>28</v>
      </c>
      <c r="D9" s="27" t="s">
        <v>9</v>
      </c>
      <c r="E9" s="36" t="s">
        <v>25</v>
      </c>
      <c r="F9" s="29">
        <f>F10+F11</f>
        <v>123375.49931000001</v>
      </c>
      <c r="G9" s="6">
        <f>G10+G11</f>
        <v>103087.73703</v>
      </c>
      <c r="H9" s="6">
        <f t="shared" ref="H9:L9" si="0">H10+H11</f>
        <v>3411.71958</v>
      </c>
      <c r="I9" s="6">
        <f t="shared" si="0"/>
        <v>3932.9072000000001</v>
      </c>
      <c r="J9" s="6">
        <f t="shared" si="0"/>
        <v>5077.3211000000001</v>
      </c>
      <c r="K9" s="6">
        <f t="shared" si="0"/>
        <v>3932.9072000000001</v>
      </c>
      <c r="L9" s="6">
        <f t="shared" si="0"/>
        <v>3932.9072000000001</v>
      </c>
      <c r="M9" s="7"/>
    </row>
    <row r="10" spans="1:13" ht="94.5" customHeight="1">
      <c r="A10" s="49"/>
      <c r="B10" s="50"/>
      <c r="C10" s="49"/>
      <c r="D10" s="21" t="s">
        <v>27</v>
      </c>
      <c r="E10" s="36"/>
      <c r="F10" s="24">
        <f>G10+H10+I10+J10+K10+L10</f>
        <v>27536.204460000001</v>
      </c>
      <c r="G10" s="22">
        <f>G14+G24+G36+G44+G51</f>
        <v>7248.44218</v>
      </c>
      <c r="H10" s="22">
        <f t="shared" ref="H10:L10" si="1">H14+H24+H36+H44</f>
        <v>3411.71958</v>
      </c>
      <c r="I10" s="22">
        <f t="shared" si="1"/>
        <v>3932.9072000000001</v>
      </c>
      <c r="J10" s="22">
        <f t="shared" si="1"/>
        <v>5077.3211000000001</v>
      </c>
      <c r="K10" s="22">
        <f t="shared" si="1"/>
        <v>3932.9072000000001</v>
      </c>
      <c r="L10" s="22">
        <f t="shared" si="1"/>
        <v>3932.9072000000001</v>
      </c>
      <c r="M10" s="7"/>
    </row>
    <row r="11" spans="1:13" ht="81" customHeight="1">
      <c r="A11" s="49"/>
      <c r="B11" s="50"/>
      <c r="C11" s="49"/>
      <c r="D11" s="28" t="s">
        <v>30</v>
      </c>
      <c r="E11" s="36"/>
      <c r="F11" s="24">
        <f>SUM(G11:L11)</f>
        <v>95839.294850000006</v>
      </c>
      <c r="G11" s="22">
        <f>G15</f>
        <v>95839.294850000006</v>
      </c>
      <c r="H11" s="22">
        <f t="shared" ref="H11:L11" si="2">H15</f>
        <v>0</v>
      </c>
      <c r="I11" s="22">
        <f t="shared" si="2"/>
        <v>0</v>
      </c>
      <c r="J11" s="22">
        <f t="shared" si="2"/>
        <v>0</v>
      </c>
      <c r="K11" s="22">
        <f t="shared" si="2"/>
        <v>0</v>
      </c>
      <c r="L11" s="22">
        <f t="shared" si="2"/>
        <v>0</v>
      </c>
      <c r="M11" s="7"/>
    </row>
    <row r="12" spans="1:13" ht="19.5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7"/>
    </row>
    <row r="13" spans="1:13" ht="104.25" customHeight="1">
      <c r="A13" s="67">
        <v>1</v>
      </c>
      <c r="B13" s="67" t="s">
        <v>32</v>
      </c>
      <c r="C13" s="64" t="s">
        <v>28</v>
      </c>
      <c r="D13" s="25" t="s">
        <v>9</v>
      </c>
      <c r="E13" s="37" t="s">
        <v>41</v>
      </c>
      <c r="F13" s="26">
        <f>F14+F15</f>
        <v>96807.368530000007</v>
      </c>
      <c r="G13" s="26">
        <f>G14+G15</f>
        <v>96807.368530000007</v>
      </c>
      <c r="H13" s="26">
        <f t="shared" ref="H13:L13" si="3">H14+H15</f>
        <v>0</v>
      </c>
      <c r="I13" s="26">
        <f t="shared" si="3"/>
        <v>0</v>
      </c>
      <c r="J13" s="26">
        <f t="shared" si="3"/>
        <v>0</v>
      </c>
      <c r="K13" s="26">
        <f t="shared" si="3"/>
        <v>0</v>
      </c>
      <c r="L13" s="26">
        <f t="shared" si="3"/>
        <v>0</v>
      </c>
      <c r="M13" s="7"/>
    </row>
    <row r="14" spans="1:13" ht="59.25" customHeight="1">
      <c r="A14" s="68"/>
      <c r="B14" s="68"/>
      <c r="C14" s="65"/>
      <c r="D14" s="19" t="s">
        <v>29</v>
      </c>
      <c r="E14" s="38"/>
      <c r="F14" s="26">
        <f>G14+H14+I14+J14+K14+L14</f>
        <v>968.07368000000008</v>
      </c>
      <c r="G14" s="26">
        <f>G17+G20</f>
        <v>968.07368000000008</v>
      </c>
      <c r="H14" s="26">
        <f t="shared" ref="H14:L14" si="4">H17+H20</f>
        <v>0</v>
      </c>
      <c r="I14" s="26">
        <f t="shared" si="4"/>
        <v>0</v>
      </c>
      <c r="J14" s="26">
        <f t="shared" si="4"/>
        <v>0</v>
      </c>
      <c r="K14" s="26">
        <f t="shared" si="4"/>
        <v>0</v>
      </c>
      <c r="L14" s="26">
        <f t="shared" si="4"/>
        <v>0</v>
      </c>
      <c r="M14" s="7"/>
    </row>
    <row r="15" spans="1:13" ht="61.5" customHeight="1">
      <c r="A15" s="69"/>
      <c r="B15" s="69"/>
      <c r="C15" s="66"/>
      <c r="D15" s="19" t="s">
        <v>31</v>
      </c>
      <c r="E15" s="39"/>
      <c r="F15" s="26">
        <f>G15+H15+I15+J15+K15+L15</f>
        <v>95839.294850000006</v>
      </c>
      <c r="G15" s="26">
        <f>G18+G21</f>
        <v>95839.294850000006</v>
      </c>
      <c r="H15" s="26">
        <f t="shared" ref="H15:L15" si="5">H18+H21</f>
        <v>0</v>
      </c>
      <c r="I15" s="26">
        <f t="shared" si="5"/>
        <v>0</v>
      </c>
      <c r="J15" s="26">
        <f t="shared" si="5"/>
        <v>0</v>
      </c>
      <c r="K15" s="26">
        <f t="shared" si="5"/>
        <v>0</v>
      </c>
      <c r="L15" s="26">
        <f t="shared" si="5"/>
        <v>0</v>
      </c>
      <c r="M15" s="7"/>
    </row>
    <row r="16" spans="1:13" ht="61.5" customHeight="1">
      <c r="A16" s="67" t="s">
        <v>12</v>
      </c>
      <c r="B16" s="67" t="s">
        <v>33</v>
      </c>
      <c r="C16" s="64" t="s">
        <v>28</v>
      </c>
      <c r="D16" s="25" t="s">
        <v>9</v>
      </c>
      <c r="E16" s="18" t="s">
        <v>42</v>
      </c>
      <c r="F16" s="26">
        <f>F17+F18</f>
        <v>9720</v>
      </c>
      <c r="G16" s="26">
        <f t="shared" ref="G16:L16" si="6">G17+G18</f>
        <v>9720</v>
      </c>
      <c r="H16" s="26">
        <f t="shared" si="6"/>
        <v>0</v>
      </c>
      <c r="I16" s="26">
        <f t="shared" si="6"/>
        <v>0</v>
      </c>
      <c r="J16" s="26">
        <f t="shared" si="6"/>
        <v>0</v>
      </c>
      <c r="K16" s="26">
        <f t="shared" si="6"/>
        <v>0</v>
      </c>
      <c r="L16" s="26">
        <f t="shared" si="6"/>
        <v>0</v>
      </c>
      <c r="M16" s="7"/>
    </row>
    <row r="17" spans="1:13" ht="59.25" customHeight="1">
      <c r="A17" s="68"/>
      <c r="B17" s="68"/>
      <c r="C17" s="65"/>
      <c r="D17" s="19" t="s">
        <v>29</v>
      </c>
      <c r="E17" s="20" t="s">
        <v>42</v>
      </c>
      <c r="F17" s="23">
        <f>G17+H17+I17+J17+K17+L17</f>
        <v>97.2</v>
      </c>
      <c r="G17" s="23">
        <v>97.2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7"/>
    </row>
    <row r="18" spans="1:13" ht="72" customHeight="1">
      <c r="A18" s="68"/>
      <c r="B18" s="68"/>
      <c r="C18" s="66"/>
      <c r="D18" s="19" t="s">
        <v>31</v>
      </c>
      <c r="E18" s="20" t="s">
        <v>42</v>
      </c>
      <c r="F18" s="23">
        <f>G18+H18+I18+J18+K18+L18</f>
        <v>9622.7999999999993</v>
      </c>
      <c r="G18" s="23">
        <v>9622.7999999999993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7"/>
    </row>
    <row r="19" spans="1:13" ht="61.5" customHeight="1">
      <c r="A19" s="68"/>
      <c r="B19" s="68"/>
      <c r="C19" s="64" t="s">
        <v>43</v>
      </c>
      <c r="D19" s="25" t="s">
        <v>9</v>
      </c>
      <c r="E19" s="18" t="s">
        <v>42</v>
      </c>
      <c r="F19" s="26">
        <f>F20+F21</f>
        <v>87087.368530000007</v>
      </c>
      <c r="G19" s="26">
        <f t="shared" ref="G19" si="7">G20+G21</f>
        <v>87087.368530000007</v>
      </c>
      <c r="H19" s="26">
        <f t="shared" ref="H19" si="8">H20+H21</f>
        <v>0</v>
      </c>
      <c r="I19" s="26">
        <f t="shared" ref="I19" si="9">I20+I21</f>
        <v>0</v>
      </c>
      <c r="J19" s="26">
        <f t="shared" ref="J19" si="10">J20+J21</f>
        <v>0</v>
      </c>
      <c r="K19" s="26">
        <f t="shared" ref="K19" si="11">K20+K21</f>
        <v>0</v>
      </c>
      <c r="L19" s="26">
        <f t="shared" ref="L19" si="12">L20+L21</f>
        <v>0</v>
      </c>
      <c r="M19" s="7"/>
    </row>
    <row r="20" spans="1:13" ht="59.25" customHeight="1">
      <c r="A20" s="68"/>
      <c r="B20" s="68"/>
      <c r="C20" s="65"/>
      <c r="D20" s="19" t="s">
        <v>29</v>
      </c>
      <c r="E20" s="20" t="s">
        <v>42</v>
      </c>
      <c r="F20" s="23">
        <f>G20+H20+I20+J20+K20+L20</f>
        <v>870.87368000000004</v>
      </c>
      <c r="G20" s="23">
        <v>870.87368000000004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7"/>
    </row>
    <row r="21" spans="1:13" ht="72" customHeight="1">
      <c r="A21" s="69"/>
      <c r="B21" s="69"/>
      <c r="C21" s="66"/>
      <c r="D21" s="19" t="s">
        <v>31</v>
      </c>
      <c r="E21" s="20" t="s">
        <v>42</v>
      </c>
      <c r="F21" s="23">
        <f>G21+H21+I21+J21+K21+L21</f>
        <v>86216.494850000003</v>
      </c>
      <c r="G21" s="23">
        <v>86216.494850000003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7"/>
    </row>
    <row r="22" spans="1:13">
      <c r="A22" s="70" t="s">
        <v>44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2"/>
      <c r="M22" s="7"/>
    </row>
    <row r="23" spans="1:13" ht="30" customHeight="1">
      <c r="A23" s="43">
        <v>2</v>
      </c>
      <c r="B23" s="43" t="s">
        <v>50</v>
      </c>
      <c r="C23" s="43" t="s">
        <v>34</v>
      </c>
      <c r="D23" s="5" t="s">
        <v>9</v>
      </c>
      <c r="E23" s="56" t="s">
        <v>26</v>
      </c>
      <c r="F23" s="9">
        <f t="shared" ref="F23:L23" si="13">SUM(F24:F26)</f>
        <v>1144.4139</v>
      </c>
      <c r="G23" s="9">
        <f t="shared" si="13"/>
        <v>0</v>
      </c>
      <c r="H23" s="9">
        <f t="shared" si="13"/>
        <v>0</v>
      </c>
      <c r="I23" s="9">
        <f t="shared" si="13"/>
        <v>0</v>
      </c>
      <c r="J23" s="9">
        <f t="shared" si="13"/>
        <v>1144.4139</v>
      </c>
      <c r="K23" s="9">
        <f t="shared" si="13"/>
        <v>0</v>
      </c>
      <c r="L23" s="9">
        <f t="shared" si="13"/>
        <v>0</v>
      </c>
      <c r="M23" s="7"/>
    </row>
    <row r="24" spans="1:13" ht="80.25" customHeight="1">
      <c r="A24" s="46"/>
      <c r="B24" s="46"/>
      <c r="C24" s="46"/>
      <c r="D24" s="3" t="s">
        <v>29</v>
      </c>
      <c r="E24" s="57"/>
      <c r="F24" s="10">
        <f>SUM(G24:L24)</f>
        <v>1144.4139</v>
      </c>
      <c r="G24" s="10">
        <f>G28</f>
        <v>0</v>
      </c>
      <c r="H24" s="10">
        <f>H28+H32</f>
        <v>0</v>
      </c>
      <c r="I24" s="10">
        <f t="shared" ref="I24:L26" si="14">I28</f>
        <v>0</v>
      </c>
      <c r="J24" s="10">
        <f>J28+J32</f>
        <v>1144.4139</v>
      </c>
      <c r="K24" s="10">
        <v>0</v>
      </c>
      <c r="L24" s="10">
        <f t="shared" si="14"/>
        <v>0</v>
      </c>
      <c r="M24" s="7"/>
    </row>
    <row r="25" spans="1:13" ht="60" hidden="1">
      <c r="A25" s="46"/>
      <c r="B25" s="46"/>
      <c r="C25" s="46"/>
      <c r="D25" s="3" t="s">
        <v>11</v>
      </c>
      <c r="E25" s="3"/>
      <c r="F25" s="10">
        <f>SUM(G25:L25)</f>
        <v>0</v>
      </c>
      <c r="G25" s="10">
        <f>G29</f>
        <v>0</v>
      </c>
      <c r="H25" s="10">
        <f>H29+H33</f>
        <v>0</v>
      </c>
      <c r="I25" s="10">
        <f t="shared" si="14"/>
        <v>0</v>
      </c>
      <c r="J25" s="10">
        <f>J29+J33</f>
        <v>0</v>
      </c>
      <c r="K25" s="10">
        <v>0</v>
      </c>
      <c r="L25" s="10">
        <f t="shared" si="14"/>
        <v>0</v>
      </c>
      <c r="M25" s="7"/>
    </row>
    <row r="26" spans="1:13" ht="45" hidden="1">
      <c r="A26" s="47"/>
      <c r="B26" s="47"/>
      <c r="C26" s="47"/>
      <c r="D26" s="3" t="s">
        <v>10</v>
      </c>
      <c r="E26" s="3"/>
      <c r="F26" s="10">
        <f>SUM(G26:L26)</f>
        <v>0</v>
      </c>
      <c r="G26" s="10">
        <f>G30</f>
        <v>0</v>
      </c>
      <c r="H26" s="10">
        <f>H30</f>
        <v>0</v>
      </c>
      <c r="I26" s="10">
        <f t="shared" si="14"/>
        <v>0</v>
      </c>
      <c r="J26" s="10">
        <f t="shared" si="14"/>
        <v>0</v>
      </c>
      <c r="K26" s="10">
        <f t="shared" si="14"/>
        <v>0</v>
      </c>
      <c r="L26" s="10">
        <f t="shared" si="14"/>
        <v>0</v>
      </c>
      <c r="M26" s="7"/>
    </row>
    <row r="27" spans="1:13" ht="25.5" customHeight="1">
      <c r="A27" s="53" t="s">
        <v>13</v>
      </c>
      <c r="B27" s="43" t="s">
        <v>51</v>
      </c>
      <c r="C27" s="43" t="s">
        <v>34</v>
      </c>
      <c r="D27" s="5" t="s">
        <v>9</v>
      </c>
      <c r="E27" s="60" t="s">
        <v>26</v>
      </c>
      <c r="F27" s="6">
        <f t="shared" ref="F27:L27" si="15">SUM(F28:F30)</f>
        <v>1144.4139</v>
      </c>
      <c r="G27" s="6">
        <f t="shared" si="15"/>
        <v>0</v>
      </c>
      <c r="H27" s="6">
        <f t="shared" si="15"/>
        <v>0</v>
      </c>
      <c r="I27" s="6">
        <f t="shared" si="15"/>
        <v>0</v>
      </c>
      <c r="J27" s="6">
        <f t="shared" si="15"/>
        <v>1144.4139</v>
      </c>
      <c r="K27" s="6">
        <f t="shared" si="15"/>
        <v>0</v>
      </c>
      <c r="L27" s="6">
        <f t="shared" si="15"/>
        <v>0</v>
      </c>
      <c r="M27" s="7"/>
    </row>
    <row r="28" spans="1:13" ht="126" customHeight="1">
      <c r="A28" s="54"/>
      <c r="B28" s="46"/>
      <c r="C28" s="46"/>
      <c r="D28" s="3" t="s">
        <v>35</v>
      </c>
      <c r="E28" s="61"/>
      <c r="F28" s="8">
        <f>SUM(G28:L28)</f>
        <v>1144.4139</v>
      </c>
      <c r="G28" s="8">
        <v>0</v>
      </c>
      <c r="H28" s="8">
        <v>0</v>
      </c>
      <c r="I28" s="8">
        <v>0</v>
      </c>
      <c r="J28" s="8">
        <v>1144.4139</v>
      </c>
      <c r="K28" s="8">
        <v>0</v>
      </c>
      <c r="L28" s="8">
        <v>0</v>
      </c>
      <c r="M28" s="7"/>
    </row>
    <row r="29" spans="1:13" ht="66" hidden="1" customHeight="1">
      <c r="A29" s="54"/>
      <c r="B29" s="46"/>
      <c r="C29" s="46"/>
      <c r="D29" s="3" t="s">
        <v>11</v>
      </c>
      <c r="E29" s="3"/>
      <c r="F29" s="8">
        <f>SUM(G29:L29)</f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7"/>
    </row>
    <row r="30" spans="1:13" ht="63" hidden="1" customHeight="1">
      <c r="A30" s="55"/>
      <c r="B30" s="47"/>
      <c r="C30" s="47"/>
      <c r="D30" s="3" t="s">
        <v>10</v>
      </c>
      <c r="E30" s="3"/>
      <c r="F30" s="8">
        <f>SUM(G30:L30)</f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7"/>
    </row>
    <row r="31" spans="1:13" ht="48" hidden="1" customHeight="1">
      <c r="A31" s="53" t="s">
        <v>37</v>
      </c>
      <c r="B31" s="43" t="s">
        <v>19</v>
      </c>
      <c r="C31" s="43" t="s">
        <v>34</v>
      </c>
      <c r="D31" s="5" t="s">
        <v>9</v>
      </c>
      <c r="E31" s="60" t="s">
        <v>26</v>
      </c>
      <c r="F31" s="6">
        <f t="shared" ref="F31:L31" si="16">SUM(F32:F34)</f>
        <v>0</v>
      </c>
      <c r="G31" s="6">
        <f t="shared" si="16"/>
        <v>0</v>
      </c>
      <c r="H31" s="6">
        <f t="shared" si="16"/>
        <v>0</v>
      </c>
      <c r="I31" s="6">
        <f t="shared" si="16"/>
        <v>0</v>
      </c>
      <c r="J31" s="6">
        <f t="shared" si="16"/>
        <v>0</v>
      </c>
      <c r="K31" s="6">
        <f t="shared" si="16"/>
        <v>0</v>
      </c>
      <c r="L31" s="6">
        <f t="shared" si="16"/>
        <v>0</v>
      </c>
      <c r="M31" s="7"/>
    </row>
    <row r="32" spans="1:13" ht="57" hidden="1" customHeight="1">
      <c r="A32" s="54"/>
      <c r="B32" s="46"/>
      <c r="C32" s="46"/>
      <c r="D32" s="3" t="s">
        <v>36</v>
      </c>
      <c r="E32" s="61"/>
      <c r="F32" s="8">
        <f>SUM(G32:L32)</f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7"/>
    </row>
    <row r="33" spans="1:14" ht="50.25" hidden="1" customHeight="1">
      <c r="A33" s="54"/>
      <c r="B33" s="46"/>
      <c r="C33" s="46"/>
      <c r="D33" s="3" t="s">
        <v>11</v>
      </c>
      <c r="E33" s="3"/>
      <c r="F33" s="8">
        <f>SUM(G33:L33)</f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7"/>
    </row>
    <row r="34" spans="1:14" ht="72" hidden="1" customHeight="1">
      <c r="A34" s="55"/>
      <c r="B34" s="47"/>
      <c r="C34" s="47"/>
      <c r="D34" s="3" t="s">
        <v>10</v>
      </c>
      <c r="E34" s="3"/>
      <c r="F34" s="8">
        <f>SUM(G34:L34)</f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7"/>
    </row>
    <row r="35" spans="1:14" ht="30" hidden="1" customHeight="1">
      <c r="A35" s="43" t="s">
        <v>38</v>
      </c>
      <c r="B35" s="43" t="s">
        <v>20</v>
      </c>
      <c r="C35" s="43" t="s">
        <v>34</v>
      </c>
      <c r="D35" s="5" t="s">
        <v>9</v>
      </c>
      <c r="E35" s="60" t="s">
        <v>26</v>
      </c>
      <c r="F35" s="9">
        <f t="shared" ref="F35:L35" si="17">SUM(F36:F38)</f>
        <v>0</v>
      </c>
      <c r="G35" s="9">
        <f t="shared" si="17"/>
        <v>0</v>
      </c>
      <c r="H35" s="9">
        <f t="shared" si="17"/>
        <v>0</v>
      </c>
      <c r="I35" s="9">
        <f t="shared" si="17"/>
        <v>0</v>
      </c>
      <c r="J35" s="9">
        <f t="shared" si="17"/>
        <v>0</v>
      </c>
      <c r="K35" s="9">
        <f t="shared" si="17"/>
        <v>0</v>
      </c>
      <c r="L35" s="9">
        <f t="shared" si="17"/>
        <v>0</v>
      </c>
      <c r="M35" s="7"/>
    </row>
    <row r="36" spans="1:14" ht="73.5" hidden="1" customHeight="1">
      <c r="A36" s="46"/>
      <c r="B36" s="46"/>
      <c r="C36" s="46"/>
      <c r="D36" s="3" t="s">
        <v>29</v>
      </c>
      <c r="E36" s="61"/>
      <c r="F36" s="10">
        <f>SUM(G36:L36)</f>
        <v>0</v>
      </c>
      <c r="G36" s="10">
        <f t="shared" ref="G36:L38" si="18">G40</f>
        <v>0</v>
      </c>
      <c r="H36" s="10">
        <f t="shared" si="18"/>
        <v>0</v>
      </c>
      <c r="I36" s="10">
        <f t="shared" si="18"/>
        <v>0</v>
      </c>
      <c r="J36" s="10">
        <v>0</v>
      </c>
      <c r="K36" s="10">
        <f t="shared" si="18"/>
        <v>0</v>
      </c>
      <c r="L36" s="10">
        <f t="shared" si="18"/>
        <v>0</v>
      </c>
      <c r="M36" s="7"/>
    </row>
    <row r="37" spans="1:14" ht="60" hidden="1">
      <c r="A37" s="46"/>
      <c r="B37" s="46"/>
      <c r="C37" s="46"/>
      <c r="D37" s="3" t="s">
        <v>11</v>
      </c>
      <c r="E37" s="3"/>
      <c r="F37" s="10">
        <f>SUM(G37:L37)</f>
        <v>0</v>
      </c>
      <c r="G37" s="10">
        <f t="shared" si="18"/>
        <v>0</v>
      </c>
      <c r="H37" s="10">
        <f t="shared" si="18"/>
        <v>0</v>
      </c>
      <c r="I37" s="10">
        <f t="shared" si="18"/>
        <v>0</v>
      </c>
      <c r="J37" s="10">
        <f t="shared" si="18"/>
        <v>0</v>
      </c>
      <c r="K37" s="10">
        <f t="shared" si="18"/>
        <v>0</v>
      </c>
      <c r="L37" s="10">
        <f t="shared" si="18"/>
        <v>0</v>
      </c>
      <c r="M37" s="7"/>
      <c r="N37" s="59"/>
    </row>
    <row r="38" spans="1:14" ht="45" hidden="1" customHeight="1">
      <c r="A38" s="47"/>
      <c r="B38" s="47"/>
      <c r="C38" s="47"/>
      <c r="D38" s="3" t="s">
        <v>10</v>
      </c>
      <c r="E38" s="3"/>
      <c r="F38" s="10">
        <f>SUM(G38:L38)</f>
        <v>0</v>
      </c>
      <c r="G38" s="10">
        <f t="shared" si="18"/>
        <v>0</v>
      </c>
      <c r="H38" s="10">
        <f t="shared" si="18"/>
        <v>0</v>
      </c>
      <c r="I38" s="10">
        <f t="shared" si="18"/>
        <v>0</v>
      </c>
      <c r="J38" s="10">
        <f t="shared" si="18"/>
        <v>0</v>
      </c>
      <c r="K38" s="10">
        <f t="shared" si="18"/>
        <v>0</v>
      </c>
      <c r="L38" s="10">
        <f t="shared" si="18"/>
        <v>0</v>
      </c>
      <c r="M38" s="7"/>
      <c r="N38" s="59"/>
    </row>
    <row r="39" spans="1:14" ht="25.5" hidden="1" customHeight="1">
      <c r="A39" s="53" t="s">
        <v>14</v>
      </c>
      <c r="B39" s="43" t="s">
        <v>21</v>
      </c>
      <c r="C39" s="43" t="s">
        <v>34</v>
      </c>
      <c r="D39" s="5" t="s">
        <v>9</v>
      </c>
      <c r="E39" s="60" t="s">
        <v>26</v>
      </c>
      <c r="F39" s="6">
        <f t="shared" ref="F39:L39" si="19">SUM(F40:F42)</f>
        <v>0</v>
      </c>
      <c r="G39" s="6">
        <f t="shared" si="19"/>
        <v>0</v>
      </c>
      <c r="H39" s="6">
        <f t="shared" si="19"/>
        <v>0</v>
      </c>
      <c r="I39" s="6">
        <f t="shared" si="19"/>
        <v>0</v>
      </c>
      <c r="J39" s="6">
        <f t="shared" si="19"/>
        <v>0</v>
      </c>
      <c r="K39" s="6">
        <f t="shared" si="19"/>
        <v>0</v>
      </c>
      <c r="L39" s="6">
        <f t="shared" si="19"/>
        <v>0</v>
      </c>
      <c r="M39" s="7"/>
      <c r="N39" s="59"/>
    </row>
    <row r="40" spans="1:14" ht="65.25" hidden="1" customHeight="1">
      <c r="A40" s="54"/>
      <c r="B40" s="46"/>
      <c r="C40" s="46"/>
      <c r="D40" s="3" t="s">
        <v>29</v>
      </c>
      <c r="E40" s="61"/>
      <c r="F40" s="8">
        <f>SUM(G40:L40)</f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7"/>
      <c r="N40" s="59"/>
    </row>
    <row r="41" spans="1:14" ht="72.75" hidden="1" customHeight="1">
      <c r="A41" s="54"/>
      <c r="B41" s="46"/>
      <c r="C41" s="46"/>
      <c r="D41" s="3" t="s">
        <v>11</v>
      </c>
      <c r="E41" s="3"/>
      <c r="F41" s="8">
        <f>SUM(G41:L41)</f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7"/>
    </row>
    <row r="42" spans="1:14" ht="45" hidden="1" customHeight="1">
      <c r="A42" s="55"/>
      <c r="B42" s="47"/>
      <c r="C42" s="46"/>
      <c r="D42" s="17" t="s">
        <v>10</v>
      </c>
      <c r="E42" s="3"/>
      <c r="F42" s="8">
        <f>SUM(G42:L42)</f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7"/>
    </row>
    <row r="43" spans="1:14" ht="30" customHeight="1">
      <c r="A43" s="43" t="s">
        <v>38</v>
      </c>
      <c r="B43" s="58" t="s">
        <v>22</v>
      </c>
      <c r="C43" s="51" t="s">
        <v>34</v>
      </c>
      <c r="D43" s="18" t="s">
        <v>9</v>
      </c>
      <c r="E43" s="62" t="s">
        <v>23</v>
      </c>
      <c r="F43" s="9">
        <f>F44</f>
        <v>22438.71688</v>
      </c>
      <c r="G43" s="9">
        <f>G44</f>
        <v>3295.3685</v>
      </c>
      <c r="H43" s="9">
        <f t="shared" ref="H43:L43" si="20">H44</f>
        <v>3411.71958</v>
      </c>
      <c r="I43" s="9">
        <f t="shared" si="20"/>
        <v>3932.9072000000001</v>
      </c>
      <c r="J43" s="9">
        <f t="shared" si="20"/>
        <v>3932.9072000000001</v>
      </c>
      <c r="K43" s="9">
        <f t="shared" si="20"/>
        <v>3932.9072000000001</v>
      </c>
      <c r="L43" s="9">
        <f t="shared" si="20"/>
        <v>3932.9072000000001</v>
      </c>
      <c r="M43" s="7"/>
    </row>
    <row r="44" spans="1:14" ht="58.5" customHeight="1">
      <c r="A44" s="46"/>
      <c r="B44" s="49"/>
      <c r="C44" s="51"/>
      <c r="D44" s="15" t="s">
        <v>29</v>
      </c>
      <c r="E44" s="63"/>
      <c r="F44" s="10">
        <f>SUM(G44:L44)</f>
        <v>22438.71688</v>
      </c>
      <c r="G44" s="10">
        <f>G47</f>
        <v>3295.3685</v>
      </c>
      <c r="H44" s="10">
        <f t="shared" ref="H44:L44" si="21">H48</f>
        <v>3411.71958</v>
      </c>
      <c r="I44" s="10">
        <f t="shared" si="21"/>
        <v>3932.9072000000001</v>
      </c>
      <c r="J44" s="10">
        <f t="shared" si="21"/>
        <v>3932.9072000000001</v>
      </c>
      <c r="K44" s="10">
        <f t="shared" si="21"/>
        <v>3932.9072000000001</v>
      </c>
      <c r="L44" s="10">
        <f t="shared" si="21"/>
        <v>3932.9072000000001</v>
      </c>
      <c r="M44" s="7"/>
    </row>
    <row r="45" spans="1:14" ht="60" hidden="1">
      <c r="A45" s="46"/>
      <c r="B45" s="49"/>
      <c r="C45" s="51"/>
      <c r="D45" s="15" t="s">
        <v>11</v>
      </c>
      <c r="E45" s="16"/>
      <c r="F45" s="10" t="e">
        <f>SUM(G45:L45)</f>
        <v>#REF!</v>
      </c>
      <c r="G45" s="10">
        <v>0</v>
      </c>
      <c r="H45" s="10">
        <v>0</v>
      </c>
      <c r="I45" s="10" t="e">
        <f>#REF!</f>
        <v>#REF!</v>
      </c>
      <c r="J45" s="10" t="e">
        <f>#REF!</f>
        <v>#REF!</v>
      </c>
      <c r="K45" s="10" t="e">
        <f>#REF!</f>
        <v>#REF!</v>
      </c>
      <c r="L45" s="10" t="e">
        <f>#REF!</f>
        <v>#REF!</v>
      </c>
      <c r="M45" s="7"/>
    </row>
    <row r="46" spans="1:14" ht="45" hidden="1" customHeight="1">
      <c r="A46" s="46"/>
      <c r="B46" s="49"/>
      <c r="C46" s="51"/>
      <c r="D46" s="15" t="s">
        <v>10</v>
      </c>
      <c r="E46" s="16"/>
      <c r="F46" s="10" t="e">
        <f>SUM(G46:L46)</f>
        <v>#REF!</v>
      </c>
      <c r="G46" s="10" t="e">
        <f>#REF!</f>
        <v>#REF!</v>
      </c>
      <c r="H46" s="10" t="e">
        <f>#REF!</f>
        <v>#REF!</v>
      </c>
      <c r="I46" s="10" t="e">
        <f>#REF!</f>
        <v>#REF!</v>
      </c>
      <c r="J46" s="10" t="e">
        <f>#REF!</f>
        <v>#REF!</v>
      </c>
      <c r="K46" s="10" t="e">
        <f>#REF!</f>
        <v>#REF!</v>
      </c>
      <c r="L46" s="10" t="e">
        <f>#REF!</f>
        <v>#REF!</v>
      </c>
      <c r="M46" s="7"/>
    </row>
    <row r="47" spans="1:14" ht="25.5" customHeight="1">
      <c r="A47" s="73" t="s">
        <v>14</v>
      </c>
      <c r="B47" s="67" t="s">
        <v>16</v>
      </c>
      <c r="C47" s="67" t="s">
        <v>34</v>
      </c>
      <c r="D47" s="18" t="s">
        <v>9</v>
      </c>
      <c r="E47" s="14" t="s">
        <v>24</v>
      </c>
      <c r="F47" s="6">
        <f>SUM(F48:F49)</f>
        <v>22438.71688</v>
      </c>
      <c r="G47" s="6">
        <f>SUM(G48:G49)</f>
        <v>3295.3685</v>
      </c>
      <c r="H47" s="6">
        <f t="shared" ref="H47:L47" si="22">SUM(H48:H48)</f>
        <v>3411.71958</v>
      </c>
      <c r="I47" s="6">
        <f t="shared" si="22"/>
        <v>3932.9072000000001</v>
      </c>
      <c r="J47" s="6">
        <f t="shared" si="22"/>
        <v>3932.9072000000001</v>
      </c>
      <c r="K47" s="6">
        <f t="shared" si="22"/>
        <v>3932.9072000000001</v>
      </c>
      <c r="L47" s="6">
        <f t="shared" si="22"/>
        <v>3932.9072000000001</v>
      </c>
      <c r="M47" s="7"/>
    </row>
    <row r="48" spans="1:14" ht="86.25" customHeight="1">
      <c r="A48" s="73"/>
      <c r="B48" s="68"/>
      <c r="C48" s="68"/>
      <c r="D48" s="67" t="s">
        <v>29</v>
      </c>
      <c r="E48" s="16" t="s">
        <v>24</v>
      </c>
      <c r="F48" s="8">
        <f>SUM(G48:L48)</f>
        <v>22238.71688</v>
      </c>
      <c r="G48" s="8">
        <f>3295.3685-200</f>
        <v>3095.3685</v>
      </c>
      <c r="H48" s="8">
        <v>3411.71958</v>
      </c>
      <c r="I48" s="8">
        <v>3932.9072000000001</v>
      </c>
      <c r="J48" s="8">
        <v>3932.9072000000001</v>
      </c>
      <c r="K48" s="8">
        <v>3932.9072000000001</v>
      </c>
      <c r="L48" s="8">
        <v>3932.9072000000001</v>
      </c>
      <c r="M48" s="7"/>
    </row>
    <row r="49" spans="1:13" ht="81" customHeight="1">
      <c r="A49" s="73"/>
      <c r="B49" s="75"/>
      <c r="C49" s="69"/>
      <c r="D49" s="69"/>
      <c r="E49" s="34" t="s">
        <v>52</v>
      </c>
      <c r="F49" s="8">
        <f>SUM(G49:L49)</f>
        <v>200</v>
      </c>
      <c r="G49" s="8">
        <v>200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7"/>
    </row>
    <row r="50" spans="1:13" ht="30" customHeight="1">
      <c r="A50" s="47" t="s">
        <v>39</v>
      </c>
      <c r="B50" s="58" t="s">
        <v>49</v>
      </c>
      <c r="C50" s="51" t="s">
        <v>43</v>
      </c>
      <c r="D50" s="30" t="s">
        <v>9</v>
      </c>
      <c r="E50" s="62" t="s">
        <v>53</v>
      </c>
      <c r="F50" s="9">
        <f>F51</f>
        <v>2985</v>
      </c>
      <c r="G50" s="9">
        <f t="shared" ref="G50:L50" si="23">G51</f>
        <v>2985</v>
      </c>
      <c r="H50" s="9">
        <f t="shared" si="23"/>
        <v>0</v>
      </c>
      <c r="I50" s="9">
        <f t="shared" si="23"/>
        <v>0</v>
      </c>
      <c r="J50" s="9">
        <f t="shared" si="23"/>
        <v>0</v>
      </c>
      <c r="K50" s="9">
        <f t="shared" si="23"/>
        <v>0</v>
      </c>
      <c r="L50" s="9">
        <f t="shared" si="23"/>
        <v>0</v>
      </c>
      <c r="M50" s="7"/>
    </row>
    <row r="51" spans="1:13" ht="58.5" customHeight="1">
      <c r="A51" s="46"/>
      <c r="B51" s="49"/>
      <c r="C51" s="51"/>
      <c r="D51" s="31" t="s">
        <v>29</v>
      </c>
      <c r="E51" s="63"/>
      <c r="F51" s="10">
        <f>SUM(G51:L51)</f>
        <v>2985</v>
      </c>
      <c r="G51" s="10">
        <f t="shared" ref="G51:L51" si="24">G55</f>
        <v>2985</v>
      </c>
      <c r="H51" s="10">
        <f t="shared" si="24"/>
        <v>0</v>
      </c>
      <c r="I51" s="10">
        <f t="shared" si="24"/>
        <v>0</v>
      </c>
      <c r="J51" s="10">
        <f t="shared" si="24"/>
        <v>0</v>
      </c>
      <c r="K51" s="10">
        <f t="shared" si="24"/>
        <v>0</v>
      </c>
      <c r="L51" s="10">
        <f t="shared" si="24"/>
        <v>0</v>
      </c>
      <c r="M51" s="7"/>
    </row>
    <row r="52" spans="1:13" ht="60" hidden="1">
      <c r="A52" s="46"/>
      <c r="B52" s="49"/>
      <c r="C52" s="51"/>
      <c r="D52" s="31" t="s">
        <v>11</v>
      </c>
      <c r="E52" s="33"/>
      <c r="F52" s="10" t="e">
        <f>SUM(G52:L52)</f>
        <v>#REF!</v>
      </c>
      <c r="G52" s="10">
        <v>0</v>
      </c>
      <c r="H52" s="10">
        <v>0</v>
      </c>
      <c r="I52" s="10" t="e">
        <f>#REF!</f>
        <v>#REF!</v>
      </c>
      <c r="J52" s="10" t="e">
        <f>#REF!</f>
        <v>#REF!</v>
      </c>
      <c r="K52" s="10" t="e">
        <f>#REF!</f>
        <v>#REF!</v>
      </c>
      <c r="L52" s="10" t="e">
        <f>#REF!</f>
        <v>#REF!</v>
      </c>
      <c r="M52" s="7"/>
    </row>
    <row r="53" spans="1:13" ht="45" hidden="1" customHeight="1">
      <c r="A53" s="46"/>
      <c r="B53" s="49"/>
      <c r="C53" s="51"/>
      <c r="D53" s="31" t="s">
        <v>10</v>
      </c>
      <c r="E53" s="33"/>
      <c r="F53" s="10" t="e">
        <f>SUM(G53:L53)</f>
        <v>#REF!</v>
      </c>
      <c r="G53" s="10" t="e">
        <f>#REF!</f>
        <v>#REF!</v>
      </c>
      <c r="H53" s="10" t="e">
        <f>#REF!</f>
        <v>#REF!</v>
      </c>
      <c r="I53" s="10" t="e">
        <f>#REF!</f>
        <v>#REF!</v>
      </c>
      <c r="J53" s="10" t="e">
        <f>#REF!</f>
        <v>#REF!</v>
      </c>
      <c r="K53" s="10" t="e">
        <f>#REF!</f>
        <v>#REF!</v>
      </c>
      <c r="L53" s="10" t="e">
        <f>#REF!</f>
        <v>#REF!</v>
      </c>
      <c r="M53" s="7"/>
    </row>
    <row r="54" spans="1:13" ht="25.5" customHeight="1">
      <c r="A54" s="73" t="s">
        <v>40</v>
      </c>
      <c r="B54" s="74" t="s">
        <v>47</v>
      </c>
      <c r="C54" s="51" t="s">
        <v>43</v>
      </c>
      <c r="D54" s="30" t="s">
        <v>9</v>
      </c>
      <c r="E54" s="14" t="s">
        <v>48</v>
      </c>
      <c r="F54" s="6">
        <f t="shared" ref="F54:L54" si="25">SUM(F55:F55)</f>
        <v>2985</v>
      </c>
      <c r="G54" s="6">
        <f t="shared" si="25"/>
        <v>2985</v>
      </c>
      <c r="H54" s="6">
        <f t="shared" si="25"/>
        <v>0</v>
      </c>
      <c r="I54" s="6">
        <f t="shared" si="25"/>
        <v>0</v>
      </c>
      <c r="J54" s="6">
        <f t="shared" si="25"/>
        <v>0</v>
      </c>
      <c r="K54" s="6">
        <f t="shared" si="25"/>
        <v>0</v>
      </c>
      <c r="L54" s="6">
        <f t="shared" si="25"/>
        <v>0</v>
      </c>
      <c r="M54" s="7"/>
    </row>
    <row r="55" spans="1:13" ht="171" customHeight="1">
      <c r="A55" s="73"/>
      <c r="B55" s="74"/>
      <c r="C55" s="51"/>
      <c r="D55" s="31" t="s">
        <v>29</v>
      </c>
      <c r="E55" s="33" t="s">
        <v>48</v>
      </c>
      <c r="F55" s="8">
        <f>SUM(G55:L55)</f>
        <v>2985</v>
      </c>
      <c r="G55" s="8">
        <v>2985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7"/>
    </row>
    <row r="56" spans="1:13">
      <c r="A56" s="7"/>
      <c r="B56" s="7"/>
      <c r="C56" s="7"/>
      <c r="D56" s="7"/>
      <c r="E56" s="12"/>
      <c r="F56" s="7"/>
      <c r="G56" s="7"/>
      <c r="H56" s="7"/>
      <c r="I56" s="7"/>
      <c r="J56" s="7"/>
      <c r="K56" s="7"/>
      <c r="L56" s="7"/>
      <c r="M56" s="7"/>
    </row>
    <row r="57" spans="1:13" ht="18.75">
      <c r="A57" s="7"/>
      <c r="B57" s="7"/>
      <c r="C57" s="7"/>
      <c r="D57" s="7"/>
      <c r="E57" s="12"/>
      <c r="F57" s="7"/>
      <c r="G57" s="7"/>
      <c r="H57" s="7"/>
      <c r="I57" s="7"/>
      <c r="J57" s="7"/>
      <c r="K57" s="7"/>
      <c r="L57" s="35" t="s">
        <v>46</v>
      </c>
      <c r="M57" s="7"/>
    </row>
    <row r="58" spans="1:13" ht="15" customHeight="1">
      <c r="A58" s="7"/>
      <c r="B58" s="7"/>
      <c r="C58" s="7"/>
      <c r="D58" s="52" t="s">
        <v>15</v>
      </c>
      <c r="E58" s="52"/>
      <c r="F58" s="52"/>
      <c r="G58" s="52"/>
      <c r="H58" s="52"/>
      <c r="I58" s="52"/>
      <c r="J58" s="52"/>
      <c r="K58" s="52"/>
      <c r="L58" s="7"/>
      <c r="M58" s="7"/>
    </row>
    <row r="59" spans="1:13">
      <c r="A59" s="7"/>
      <c r="B59" s="7"/>
      <c r="C59" s="7"/>
      <c r="D59" s="7"/>
      <c r="E59" s="11"/>
      <c r="F59" s="7"/>
      <c r="G59" s="7"/>
      <c r="H59" s="7"/>
      <c r="I59" s="7"/>
      <c r="J59" s="7"/>
      <c r="K59" s="7"/>
      <c r="L59" s="7"/>
      <c r="M59" s="7"/>
    </row>
    <row r="60" spans="1:13">
      <c r="A60" s="7"/>
      <c r="B60" s="7"/>
      <c r="C60" s="7"/>
      <c r="D60" s="7"/>
      <c r="E60" s="11"/>
      <c r="F60" s="7"/>
      <c r="G60" s="7"/>
      <c r="H60" s="7"/>
      <c r="I60" s="7"/>
      <c r="J60" s="7"/>
      <c r="K60" s="7"/>
      <c r="L60" s="7"/>
      <c r="M60" s="7"/>
    </row>
    <row r="61" spans="1:13">
      <c r="A61" s="7"/>
      <c r="B61" s="7"/>
      <c r="C61" s="7"/>
      <c r="D61" s="7"/>
      <c r="E61" s="11"/>
      <c r="F61" s="7"/>
      <c r="G61" s="7"/>
      <c r="H61" s="7"/>
      <c r="I61" s="7"/>
      <c r="J61" s="7"/>
      <c r="K61" s="7"/>
      <c r="L61" s="7"/>
      <c r="M61" s="7"/>
    </row>
    <row r="62" spans="1:13">
      <c r="A62" s="7"/>
      <c r="B62" s="7"/>
      <c r="C62" s="7"/>
      <c r="D62" s="7"/>
      <c r="E62" s="11"/>
      <c r="F62" s="7"/>
      <c r="G62" s="7"/>
      <c r="H62" s="7"/>
      <c r="I62" s="7"/>
      <c r="J62" s="7"/>
      <c r="K62" s="7"/>
      <c r="L62" s="7"/>
      <c r="M62" s="7"/>
    </row>
    <row r="63" spans="1:13">
      <c r="A63" s="7"/>
      <c r="B63" s="7"/>
      <c r="C63" s="7"/>
      <c r="D63" s="7"/>
      <c r="E63" s="11"/>
      <c r="F63" s="7"/>
      <c r="G63" s="7"/>
      <c r="H63" s="7"/>
      <c r="I63" s="7"/>
      <c r="J63" s="7"/>
      <c r="K63" s="7"/>
      <c r="L63" s="7"/>
      <c r="M63" s="7"/>
    </row>
    <row r="64" spans="1:13">
      <c r="A64" s="7"/>
      <c r="B64" s="7"/>
      <c r="C64" s="7"/>
      <c r="D64" s="7"/>
      <c r="E64" s="11"/>
      <c r="F64" s="7"/>
      <c r="G64" s="7"/>
      <c r="H64" s="7"/>
      <c r="I64" s="7"/>
      <c r="J64" s="7"/>
      <c r="K64" s="7"/>
      <c r="L64" s="7"/>
      <c r="M64" s="7"/>
    </row>
    <row r="65" spans="1:13">
      <c r="A65" s="7"/>
      <c r="B65" s="7"/>
      <c r="C65" s="7"/>
      <c r="D65" s="7"/>
      <c r="E65" s="11"/>
      <c r="F65" s="7"/>
      <c r="G65" s="7"/>
      <c r="H65" s="7"/>
      <c r="I65" s="7"/>
      <c r="J65" s="7"/>
      <c r="K65" s="7"/>
      <c r="L65" s="7"/>
      <c r="M65" s="7"/>
    </row>
    <row r="66" spans="1:13">
      <c r="A66" s="7"/>
      <c r="B66" s="7"/>
      <c r="C66" s="7"/>
      <c r="D66" s="7"/>
      <c r="E66" s="11"/>
      <c r="F66" s="7"/>
      <c r="G66" s="7"/>
      <c r="H66" s="7"/>
      <c r="I66" s="7"/>
      <c r="J66" s="7"/>
      <c r="K66" s="7"/>
      <c r="L66" s="7"/>
      <c r="M66" s="7"/>
    </row>
    <row r="67" spans="1:13">
      <c r="A67" s="7"/>
      <c r="B67" s="7"/>
      <c r="C67" s="7"/>
      <c r="D67" s="7"/>
      <c r="E67" s="11"/>
      <c r="F67" s="7"/>
      <c r="G67" s="7"/>
      <c r="H67" s="7"/>
      <c r="I67" s="7"/>
      <c r="J67" s="7"/>
      <c r="K67" s="7"/>
      <c r="L67" s="7"/>
      <c r="M67" s="7"/>
    </row>
    <row r="68" spans="1:13">
      <c r="A68" s="7"/>
      <c r="B68" s="7"/>
      <c r="C68" s="7"/>
      <c r="D68" s="7"/>
      <c r="E68" s="11"/>
      <c r="F68" s="7"/>
      <c r="G68" s="7"/>
      <c r="H68" s="7"/>
      <c r="I68" s="7"/>
      <c r="J68" s="7"/>
      <c r="K68" s="7"/>
      <c r="L68" s="7"/>
      <c r="M68" s="7"/>
    </row>
    <row r="69" spans="1:13">
      <c r="A69" s="7"/>
      <c r="B69" s="7"/>
      <c r="C69" s="7"/>
      <c r="D69" s="7"/>
      <c r="E69" s="11"/>
      <c r="F69" s="7"/>
      <c r="G69" s="7"/>
      <c r="H69" s="7"/>
      <c r="I69" s="7"/>
      <c r="J69" s="7"/>
      <c r="K69" s="7"/>
      <c r="L69" s="7"/>
      <c r="M69" s="7"/>
    </row>
    <row r="70" spans="1:13">
      <c r="A70" s="7"/>
      <c r="B70" s="7"/>
      <c r="C70" s="7"/>
      <c r="D70" s="7"/>
      <c r="E70" s="11"/>
      <c r="F70" s="7"/>
      <c r="G70" s="7"/>
      <c r="H70" s="7"/>
      <c r="I70" s="7"/>
      <c r="J70" s="7"/>
      <c r="K70" s="7"/>
      <c r="L70" s="7"/>
      <c r="M70" s="7"/>
    </row>
    <row r="71" spans="1:13">
      <c r="A71" s="7"/>
      <c r="B71" s="7"/>
      <c r="C71" s="7"/>
      <c r="D71" s="7"/>
      <c r="E71" s="11"/>
      <c r="F71" s="7"/>
      <c r="G71" s="7"/>
      <c r="H71" s="7"/>
      <c r="I71" s="7"/>
      <c r="J71" s="7"/>
      <c r="K71" s="7"/>
      <c r="L71" s="7"/>
      <c r="M71" s="7"/>
    </row>
    <row r="72" spans="1:13">
      <c r="A72" s="7"/>
      <c r="B72" s="7"/>
      <c r="C72" s="7"/>
      <c r="D72" s="7"/>
      <c r="E72" s="11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7"/>
      <c r="E73" s="11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7"/>
      <c r="E74" s="11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7"/>
      <c r="E75" s="11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7"/>
      <c r="E76" s="11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7"/>
      <c r="E77" s="11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7"/>
      <c r="E78" s="11"/>
      <c r="F78" s="7"/>
      <c r="G78" s="7"/>
      <c r="H78" s="7"/>
      <c r="I78" s="7"/>
      <c r="J78" s="7"/>
      <c r="K78" s="7"/>
      <c r="L78" s="7"/>
      <c r="M78" s="7"/>
    </row>
  </sheetData>
  <mergeCells count="61">
    <mergeCell ref="A13:A15"/>
    <mergeCell ref="B13:B15"/>
    <mergeCell ref="C13:C15"/>
    <mergeCell ref="A54:A55"/>
    <mergeCell ref="B54:B55"/>
    <mergeCell ref="C54:C55"/>
    <mergeCell ref="A47:A49"/>
    <mergeCell ref="B47:B49"/>
    <mergeCell ref="C47:C49"/>
    <mergeCell ref="E50:E51"/>
    <mergeCell ref="C16:C18"/>
    <mergeCell ref="C19:C21"/>
    <mergeCell ref="A16:A21"/>
    <mergeCell ref="B16:B21"/>
    <mergeCell ref="A22:L22"/>
    <mergeCell ref="E27:E28"/>
    <mergeCell ref="E31:E32"/>
    <mergeCell ref="D48:D49"/>
    <mergeCell ref="N37:N40"/>
    <mergeCell ref="A39:A42"/>
    <mergeCell ref="B39:B42"/>
    <mergeCell ref="B43:B46"/>
    <mergeCell ref="C43:C46"/>
    <mergeCell ref="B35:B38"/>
    <mergeCell ref="A35:A38"/>
    <mergeCell ref="A43:A46"/>
    <mergeCell ref="E39:E40"/>
    <mergeCell ref="E43:E44"/>
    <mergeCell ref="E35:E36"/>
    <mergeCell ref="D58:K58"/>
    <mergeCell ref="B23:B26"/>
    <mergeCell ref="A23:A26"/>
    <mergeCell ref="B27:B30"/>
    <mergeCell ref="A27:A30"/>
    <mergeCell ref="C23:C26"/>
    <mergeCell ref="C27:C30"/>
    <mergeCell ref="C31:C34"/>
    <mergeCell ref="C39:C42"/>
    <mergeCell ref="C35:C38"/>
    <mergeCell ref="A31:A34"/>
    <mergeCell ref="B31:B34"/>
    <mergeCell ref="E23:E24"/>
    <mergeCell ref="A50:A53"/>
    <mergeCell ref="B50:B53"/>
    <mergeCell ref="C50:C53"/>
    <mergeCell ref="E9:E11"/>
    <mergeCell ref="E13:E15"/>
    <mergeCell ref="G1:L1"/>
    <mergeCell ref="I3:L3"/>
    <mergeCell ref="A4:L4"/>
    <mergeCell ref="A5:L5"/>
    <mergeCell ref="F7:L7"/>
    <mergeCell ref="E7:E8"/>
    <mergeCell ref="D7:D8"/>
    <mergeCell ref="C7:C8"/>
    <mergeCell ref="B7:B8"/>
    <mergeCell ref="A7:A8"/>
    <mergeCell ref="I2:L2"/>
    <mergeCell ref="A9:B11"/>
    <mergeCell ref="C9:C11"/>
    <mergeCell ref="A12:L12"/>
  </mergeCells>
  <pageMargins left="0.31496062992125984" right="0.19685039370078741" top="0.15748031496062992" bottom="0.19685039370078741" header="0.31496062992125984" footer="0.31496062992125984"/>
  <pageSetup paperSize="9" scale="53" orientation="landscape" r:id="rId1"/>
  <rowBreaks count="1" manualBreakCount="1">
    <brk id="1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2025-03-06T07:43:53Z</cp:lastPrinted>
  <dcterms:created xsi:type="dcterms:W3CDTF">2024-12-18T09:36:08Z</dcterms:created>
  <dcterms:modified xsi:type="dcterms:W3CDTF">2025-04-02T05:35:14Z</dcterms:modified>
</cp:coreProperties>
</file>